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50C23633-FAB0-47AF-86E9-BEC216A64DAE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CBA Template" sheetId="1" r:id="rId1"/>
  </sheets>
  <definedNames>
    <definedName name="NetBenefit">'CBA Template'!$H$29</definedName>
    <definedName name="_xlnm.Print_Area" localSheetId="0">'CBA Template'!$A$1:$H$30</definedName>
    <definedName name="TitleRegion.1.a3.h13.1">'CBA Template'!$A$3:$H$13</definedName>
    <definedName name="TitleRegion2.a15.h25.1">'CBA Template'!$A$15:$H$25</definedName>
  </definedNames>
  <calcPr calcId="191029" concurrentCalc="0"/>
</workbook>
</file>

<file path=xl/calcChain.xml><?xml version="1.0" encoding="utf-8"?>
<calcChain xmlns="http://schemas.openxmlformats.org/spreadsheetml/2006/main">
  <c r="H16" i="1" l="1"/>
  <c r="H17" i="1"/>
  <c r="H18" i="1"/>
  <c r="H19" i="1"/>
  <c r="H20" i="1"/>
  <c r="H21" i="1"/>
  <c r="H22" i="1"/>
  <c r="H23" i="1"/>
  <c r="B12" i="1"/>
  <c r="B28" i="1"/>
  <c r="C28" i="1"/>
  <c r="D28" i="1"/>
  <c r="E28" i="1"/>
  <c r="F28" i="1"/>
  <c r="G28" i="1"/>
  <c r="B24" i="1"/>
  <c r="G12" i="1"/>
  <c r="B25" i="1"/>
  <c r="B13" i="1"/>
</calcChain>
</file>

<file path=xl/sharedStrings.xml><?xml version="1.0" encoding="utf-8"?>
<sst xmlns="http://schemas.openxmlformats.org/spreadsheetml/2006/main" count="84" uniqueCount="64">
  <si>
    <t>Costs</t>
  </si>
  <si>
    <t>Benefits</t>
  </si>
  <si>
    <t>Total Costs (Future Value)</t>
  </si>
  <si>
    <t>Total Costs (Present Value)</t>
  </si>
  <si>
    <t>CY +1</t>
  </si>
  <si>
    <t>CY +2</t>
  </si>
  <si>
    <t>CY +3</t>
  </si>
  <si>
    <t>CY +4</t>
  </si>
  <si>
    <t>CY +5</t>
  </si>
  <si>
    <t>Current Year (CY)</t>
  </si>
  <si>
    <t>Total Benefits (Future Value)</t>
  </si>
  <si>
    <t>Total Benefits (Present Value)</t>
  </si>
  <si>
    <t>PV Denominator</t>
  </si>
  <si>
    <t>Total Costs</t>
  </si>
  <si>
    <t>Total Benefits</t>
  </si>
  <si>
    <t>Net Benefit</t>
  </si>
  <si>
    <t>blank row</t>
  </si>
  <si>
    <t>Present Value Discount Rate</t>
  </si>
  <si>
    <t>COST-BENEFIT ANALYSIS TEMPLATE</t>
  </si>
  <si>
    <r>
      <rPr>
        <b/>
        <sz val="11"/>
        <rFont val="Arial"/>
        <family val="2"/>
      </rPr>
      <t>Step 1:</t>
    </r>
    <r>
      <rPr>
        <sz val="11"/>
        <rFont val="Arial"/>
        <family val="2"/>
      </rPr>
      <t xml:space="preserve"> Enter cost amounts as future value (FV) expectations. The future value will be automatically converted to present value (PV).
</t>
    </r>
    <r>
      <rPr>
        <b/>
        <sz val="11"/>
        <rFont val="Arial"/>
        <family val="2"/>
      </rPr>
      <t>Step 2:</t>
    </r>
    <r>
      <rPr>
        <sz val="11"/>
        <rFont val="Arial"/>
        <family val="2"/>
      </rPr>
      <t xml:space="preserve"> Enter benefit amounts as FV expectations. The FV will automatically be converted to PV.
</t>
    </r>
    <r>
      <rPr>
        <b/>
        <sz val="11"/>
        <rFont val="Arial"/>
        <family val="2"/>
      </rPr>
      <t>Step 3:</t>
    </r>
    <r>
      <rPr>
        <sz val="11"/>
        <rFont val="Arial"/>
        <family val="2"/>
      </rPr>
      <t xml:space="preserve"> Subtract the total PV benefits from the total PV costs to get the net benefit.</t>
    </r>
  </si>
  <si>
    <t>End of Worksheet</t>
  </si>
  <si>
    <t>Construction</t>
  </si>
  <si>
    <t>Employment</t>
  </si>
  <si>
    <t>Insurance</t>
  </si>
  <si>
    <t>Administrative</t>
  </si>
  <si>
    <t>Marketing</t>
  </si>
  <si>
    <t>Equipment</t>
  </si>
  <si>
    <t>$1,200,000</t>
  </si>
  <si>
    <t>$910,000</t>
  </si>
  <si>
    <t>$937,300</t>
  </si>
  <si>
    <t>$5600</t>
  </si>
  <si>
    <t>$7840</t>
  </si>
  <si>
    <t>$10,300</t>
  </si>
  <si>
    <t>$1,000,000</t>
  </si>
  <si>
    <t>$3,132,000.00</t>
  </si>
  <si>
    <t>$2,261,040</t>
  </si>
  <si>
    <t>$1,218,490</t>
  </si>
  <si>
    <t>$6272</t>
  </si>
  <si>
    <t>$8780.80</t>
  </si>
  <si>
    <t>$11,536</t>
  </si>
  <si>
    <t>$1,300,000</t>
  </si>
  <si>
    <t>$1,456,000</t>
  </si>
  <si>
    <t>$2,701,078</t>
  </si>
  <si>
    <t>$2,701,078.80</t>
  </si>
  <si>
    <t>$1,255,044.70</t>
  </si>
  <si>
    <t>$1,630,720</t>
  </si>
  <si>
    <t>$2,915,544.16</t>
  </si>
  <si>
    <t>$1,292,695.05</t>
  </si>
  <si>
    <t>$7867.60</t>
  </si>
  <si>
    <t>$11,014.64</t>
  </si>
  <si>
    <t>$14,470.80</t>
  </si>
  <si>
    <t>$1,826,406.4</t>
  </si>
  <si>
    <t>$3,152,545.49</t>
  </si>
  <si>
    <t>$3,152,546.49</t>
  </si>
  <si>
    <t>Income</t>
  </si>
  <si>
    <t>$5,600,000</t>
  </si>
  <si>
    <t>$5,880,000</t>
  </si>
  <si>
    <t>$6,174,000</t>
  </si>
  <si>
    <t>$6,482,700</t>
  </si>
  <si>
    <t>$6,515,113.50</t>
  </si>
  <si>
    <t>$6,840,869.20</t>
  </si>
  <si>
    <t>$6,840,669.20</t>
  </si>
  <si>
    <t>$6,345,780</t>
  </si>
  <si>
    <t>$6,698,876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</si>
</sst>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_);[Red]\(&quot;$&quot;#,##0.00\)"/>
    <numFmt numFmtId="165" formatCode="_(&quot;$&quot;* #,##0.00_);_(&quot;$&quot;* \(#,##0.00\);_(&quot;$&quot;* &quot;-&quot;??_);_(@_)"/>
  </numFmts>
  <fonts count="10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1"/>
      <color theme="0"/>
      <name val="Arial"/>
      <family val="2"/>
    </font>
    <font>
      <b/>
      <sz val="11"/>
      <color theme="0"/>
      <name val="Arial"/>
      <family val="2"/>
    </font>
    <font>
      <u val="singleAccounting"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-0.499984740745262"/>
        <bgColor indexed="64"/>
      </patternFill>
    </fill>
    <fill>
      <patternFill patternType="solid">
        <fgColor theme="4" tint="-0.499984740745262"/>
        <bgColor indexed="64"/>
      </patternFill>
    </fill>
  </fills>
  <borders count="13">
    <border>
      <left/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theme="0"/>
      </right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auto="1"/>
      </top>
      <bottom style="thin">
        <color auto="1"/>
      </bottom>
      <diagonal/>
    </border>
    <border>
      <left style="thin">
        <color theme="0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theme="0"/>
      </right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0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/>
    <xf numFmtId="164" fontId="0" fillId="0" borderId="0" xfId="0" applyNumberFormat="1"/>
    <xf numFmtId="165" fontId="0" fillId="0" borderId="0" xfId="0" applyNumberFormat="1"/>
    <xf numFmtId="40" fontId="3" fillId="0" borderId="0" xfId="0" applyNumberFormat="1" applyFont="1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3" fillId="0" borderId="0" xfId="0" applyFont="1"/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165" fontId="6" fillId="0" borderId="4" xfId="1" applyFont="1" applyBorder="1"/>
    <xf numFmtId="165" fontId="4" fillId="0" borderId="4" xfId="1" applyFont="1" applyFill="1" applyBorder="1" applyAlignment="1">
      <alignment horizontal="center"/>
    </xf>
    <xf numFmtId="0" fontId="6" fillId="0" borderId="4" xfId="0" applyFont="1" applyBorder="1"/>
    <xf numFmtId="9" fontId="4" fillId="0" borderId="4" xfId="2" applyFont="1" applyBorder="1" applyAlignment="1">
      <alignment horizontal="center"/>
    </xf>
    <xf numFmtId="2" fontId="6" fillId="0" borderId="4" xfId="0" applyNumberFormat="1" applyFont="1" applyBorder="1"/>
    <xf numFmtId="0" fontId="6" fillId="0" borderId="4" xfId="0" applyFont="1" applyBorder="1" applyAlignment="1">
      <alignment horizontal="right"/>
    </xf>
    <xf numFmtId="0" fontId="7" fillId="0" borderId="8" xfId="0" applyFont="1" applyBorder="1" applyAlignment="1">
      <alignment horizontal="left"/>
    </xf>
    <xf numFmtId="165" fontId="6" fillId="0" borderId="9" xfId="1" applyFont="1" applyBorder="1"/>
    <xf numFmtId="165" fontId="6" fillId="0" borderId="10" xfId="1" applyFont="1" applyBorder="1"/>
    <xf numFmtId="0" fontId="7" fillId="0" borderId="11" xfId="0" applyFont="1" applyBorder="1" applyAlignment="1">
      <alignment horizontal="left"/>
    </xf>
    <xf numFmtId="0" fontId="7" fillId="0" borderId="9" xfId="0" applyFont="1" applyBorder="1"/>
    <xf numFmtId="0" fontId="7" fillId="0" borderId="12" xfId="0" applyFont="1" applyBorder="1"/>
    <xf numFmtId="0" fontId="4" fillId="2" borderId="5" xfId="0" applyFont="1" applyFill="1" applyBorder="1" applyAlignment="1">
      <alignment horizontal="left"/>
    </xf>
    <xf numFmtId="0" fontId="4" fillId="2" borderId="6" xfId="0" applyFont="1" applyFill="1" applyBorder="1" applyAlignment="1">
      <alignment horizontal="center" wrapText="1"/>
    </xf>
    <xf numFmtId="0" fontId="6" fillId="2" borderId="7" xfId="0" applyFont="1" applyFill="1" applyBorder="1" applyAlignment="1">
      <alignment horizontal="center" wrapText="1"/>
    </xf>
    <xf numFmtId="0" fontId="7" fillId="2" borderId="4" xfId="0" applyFont="1" applyFill="1" applyBorder="1" applyAlignment="1">
      <alignment horizontal="left"/>
    </xf>
    <xf numFmtId="165" fontId="7" fillId="2" borderId="4" xfId="1" applyFont="1" applyFill="1" applyBorder="1"/>
    <xf numFmtId="0" fontId="8" fillId="2" borderId="4" xfId="0" applyFont="1" applyFill="1" applyBorder="1" applyAlignment="1">
      <alignment horizontal="left"/>
    </xf>
    <xf numFmtId="165" fontId="8" fillId="2" borderId="4" xfId="0" applyNumberFormat="1" applyFont="1" applyFill="1" applyBorder="1"/>
    <xf numFmtId="165" fontId="4" fillId="0" borderId="4" xfId="0" applyNumberFormat="1" applyFont="1" applyFill="1" applyBorder="1"/>
    <xf numFmtId="0" fontId="4" fillId="3" borderId="4" xfId="0" applyFont="1" applyFill="1" applyBorder="1" applyAlignment="1">
      <alignment horizontal="left"/>
    </xf>
    <xf numFmtId="0" fontId="4" fillId="3" borderId="4" xfId="0" applyFont="1" applyFill="1" applyBorder="1" applyAlignment="1">
      <alignment horizontal="center" wrapText="1"/>
    </xf>
    <xf numFmtId="0" fontId="4" fillId="3" borderId="4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 wrapText="1"/>
    </xf>
    <xf numFmtId="0" fontId="8" fillId="3" borderId="4" xfId="0" applyFont="1" applyFill="1" applyBorder="1" applyAlignment="1">
      <alignment horizontal="left"/>
    </xf>
    <xf numFmtId="0" fontId="7" fillId="3" borderId="4" xfId="0" applyFont="1" applyFill="1" applyBorder="1" applyAlignment="1">
      <alignment horizontal="left"/>
    </xf>
    <xf numFmtId="165" fontId="7" fillId="3" borderId="4" xfId="1" applyFont="1" applyFill="1" applyBorder="1"/>
    <xf numFmtId="165" fontId="8" fillId="3" borderId="4" xfId="1" applyFont="1" applyFill="1" applyBorder="1"/>
    <xf numFmtId="165" fontId="4" fillId="0" borderId="4" xfId="0" applyNumberFormat="1" applyFont="1" applyBorder="1"/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165" fontId="9" fillId="0" borderId="4" xfId="1" applyFont="1" applyBorder="1"/>
    <xf numFmtId="165" fontId="6" fillId="0" borderId="4" xfId="0" applyNumberFormat="1" applyFont="1" applyBorder="1"/>
    <xf numFmtId="9" fontId="6" fillId="0" borderId="4" xfId="0" applyNumberFormat="1" applyFont="1" applyBorder="1"/>
    <xf numFmtId="3" fontId="6" fillId="0" borderId="4" xfId="0" applyNumberFormat="1" applyFont="1" applyBorder="1" applyAlignment="1">
      <alignment horizontal="right"/>
    </xf>
  </cellXfs>
  <cellStyles count="3">
    <cellStyle name="Currency" xfId="1" builtinId="4"/>
    <cellStyle name="Normal" xfId="0" builtinId="0"/>
    <cellStyle name="Percent" xfId="2" builtinId="5"/>
  </cellStyles>
  <dxfs count="20">
    <dxf>
      <font>
        <strike val="0"/>
        <outline val="0"/>
        <shadow val="0"/>
        <u val="none"/>
        <vertAlign val="baseline"/>
        <sz val="11"/>
        <color auto="1"/>
        <name val="Arial"/>
        <scheme val="none"/>
      </font>
      <numFmt numFmtId="165" formatCode="_(&quot;$&quot;* #,##0.00_);_(&quot;$&quot;* \(#,##0.00\);_(&quot;$&quot;* &quot;-&quot;??_);_(@_)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strike val="0"/>
        <outline val="0"/>
        <shadow val="0"/>
        <u val="none"/>
        <vertAlign val="baseline"/>
        <sz val="11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solid">
          <fgColor indexed="64"/>
          <bgColor theme="5" tint="-0.499984740745262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color auto="1"/>
        <name val="Arial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solid">
          <fgColor indexed="64"/>
          <bgColor theme="4" tint="-0.499984740745262"/>
        </patternFill>
      </fill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1.Costs" displayName="Table1.Costs" ref="A3:H14" totalsRowShown="0" headerRowDxfId="19" dataDxfId="18" dataCellStyle="Currency">
  <autoFilter ref="A3:H14" xr:uid="{00000000-0009-0000-0100-000002000000}"/>
  <tableColumns count="8">
    <tableColumn id="1" xr3:uid="{00000000-0010-0000-0000-000001000000}" name="Costs" dataDxfId="17"/>
    <tableColumn id="2" xr3:uid="{00000000-0010-0000-0000-000002000000}" name="Current Year (CY)" dataDxfId="16" dataCellStyle="Currency"/>
    <tableColumn id="3" xr3:uid="{00000000-0010-0000-0000-000003000000}" name="CY +1" dataDxfId="15" dataCellStyle="Currency"/>
    <tableColumn id="4" xr3:uid="{00000000-0010-0000-0000-000004000000}" name="CY +2" dataDxfId="14" dataCellStyle="Currency"/>
    <tableColumn id="5" xr3:uid="{00000000-0010-0000-0000-000005000000}" name="CY +3" dataDxfId="13" dataCellStyle="Currency"/>
    <tableColumn id="6" xr3:uid="{00000000-0010-0000-0000-000006000000}" name="CY +4" dataDxfId="12" dataCellStyle="Currency"/>
    <tableColumn id="7" xr3:uid="{00000000-0010-0000-0000-000007000000}" name="CY +5" dataDxfId="11" dataCellStyle="Currency"/>
    <tableColumn id="8" xr3:uid="{00000000-0010-0000-0000-000008000000}" name="Total Costs" dataDxfId="10" dataCellStyle="Currency"/>
  </tableColumns>
  <tableStyleInfo name="TableStyleLight9" showFirstColumn="0" showLastColumn="0" showRowStripes="1" showColumnStripes="0"/>
  <extLst>
    <ext xmlns:x14="http://schemas.microsoft.com/office/spreadsheetml/2009/9/main" uri="{504A1905-F514-4f6f-8877-14C23A59335A}">
      <x14:table altTextSummary="Costs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Table2.Benefits" displayName="Table2.Benefits" ref="A15:H25" totalsRowShown="0" headerRowDxfId="9" dataDxfId="8" dataCellStyle="Currency">
  <autoFilter ref="A15:H25" xr:uid="{00000000-0009-0000-0100-000003000000}"/>
  <tableColumns count="8">
    <tableColumn id="1" xr3:uid="{00000000-0010-0000-0100-000001000000}" name="Benefits" dataDxfId="7"/>
    <tableColumn id="2" xr3:uid="{00000000-0010-0000-0100-000002000000}" name="Current Year (CY)" dataDxfId="6" dataCellStyle="Currency"/>
    <tableColumn id="3" xr3:uid="{00000000-0010-0000-0100-000003000000}" name="CY +1" dataDxfId="5" dataCellStyle="Currency"/>
    <tableColumn id="4" xr3:uid="{00000000-0010-0000-0100-000004000000}" name="CY +2" dataDxfId="4" dataCellStyle="Currency"/>
    <tableColumn id="5" xr3:uid="{00000000-0010-0000-0100-000005000000}" name="CY +3" dataDxfId="3" dataCellStyle="Currency"/>
    <tableColumn id="6" xr3:uid="{00000000-0010-0000-0100-000006000000}" name="CY +4" dataDxfId="2" dataCellStyle="Currency"/>
    <tableColumn id="7" xr3:uid="{00000000-0010-0000-0100-000007000000}" name="CY +5" dataDxfId="1" dataCellStyle="Currency"/>
    <tableColumn id="8" xr3:uid="{00000000-0010-0000-0100-000008000000}" name="Total Benefits" dataDxfId="0">
      <calculatedColumnFormula>SUM(B16:G16)</calculatedColumnFormula>
    </tableColumn>
  </tableColumns>
  <tableStyleInfo name="TableStyleLight10" showFirstColumn="0" showLastColumn="0" showRowStripes="1" showColumnStripes="0"/>
  <extLst>
    <ext xmlns:x14="http://schemas.microsoft.com/office/spreadsheetml/2009/9/main" uri="{504A1905-F514-4f6f-8877-14C23A59335A}">
      <x14:table altTextSummary="Benefits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30"/>
  <sheetViews>
    <sheetView tabSelected="1" topLeftCell="A14" workbookViewId="0">
      <selection activeCell="H29" sqref="H29"/>
    </sheetView>
  </sheetViews>
  <sheetFormatPr defaultColWidth="0" defaultRowHeight="12.75" zeroHeight="1" x14ac:dyDescent="0.2"/>
  <cols>
    <col min="1" max="1" width="30.7109375" style="1" customWidth="1"/>
    <col min="2" max="2" width="15.7109375" style="1" customWidth="1"/>
    <col min="3" max="7" width="12.7109375" style="1" customWidth="1"/>
    <col min="8" max="8" width="20.7109375" style="1" customWidth="1"/>
    <col min="9" max="256" width="0" hidden="1" customWidth="1"/>
    <col min="257" max="16384" width="9.140625" hidden="1"/>
  </cols>
  <sheetData>
    <row r="1" spans="1:11" s="8" customFormat="1" ht="24.95" customHeight="1" x14ac:dyDescent="0.2">
      <c r="A1" s="44" t="s">
        <v>18</v>
      </c>
      <c r="B1" s="44"/>
      <c r="C1" s="44"/>
      <c r="D1" s="44"/>
      <c r="E1" s="44"/>
      <c r="F1" s="44"/>
      <c r="G1" s="44"/>
      <c r="H1" s="44"/>
    </row>
    <row r="2" spans="1:11" ht="69.95" customHeight="1" x14ac:dyDescent="0.2">
      <c r="A2" s="45" t="s">
        <v>19</v>
      </c>
      <c r="B2" s="45"/>
      <c r="C2" s="45"/>
      <c r="D2" s="45"/>
      <c r="E2" s="45"/>
      <c r="F2" s="45"/>
      <c r="G2" s="45"/>
      <c r="H2" s="45"/>
      <c r="I2" s="2"/>
      <c r="J2" s="2"/>
      <c r="K2" s="2"/>
    </row>
    <row r="3" spans="1:11" ht="35.1" customHeight="1" x14ac:dyDescent="0.25">
      <c r="A3" s="35" t="s">
        <v>0</v>
      </c>
      <c r="B3" s="36" t="s">
        <v>9</v>
      </c>
      <c r="C3" s="37" t="s">
        <v>4</v>
      </c>
      <c r="D3" s="37" t="s">
        <v>5</v>
      </c>
      <c r="E3" s="37" t="s">
        <v>6</v>
      </c>
      <c r="F3" s="37" t="s">
        <v>7</v>
      </c>
      <c r="G3" s="37" t="s">
        <v>8</v>
      </c>
      <c r="H3" s="38" t="s">
        <v>13</v>
      </c>
      <c r="I3" s="6"/>
      <c r="J3" s="6"/>
      <c r="K3" s="6"/>
    </row>
    <row r="4" spans="1:11" ht="17.100000000000001" customHeight="1" x14ac:dyDescent="0.2">
      <c r="A4" s="14" t="s">
        <v>21</v>
      </c>
      <c r="B4" s="15">
        <v>1200000</v>
      </c>
      <c r="C4" s="15" t="s">
        <v>27</v>
      </c>
      <c r="D4" s="15">
        <v>0</v>
      </c>
      <c r="E4" s="15">
        <v>0</v>
      </c>
      <c r="F4" s="15">
        <v>0</v>
      </c>
      <c r="G4" s="15">
        <v>0</v>
      </c>
      <c r="H4" s="15"/>
      <c r="I4" s="7"/>
      <c r="J4" s="7"/>
      <c r="K4" s="4"/>
    </row>
    <row r="5" spans="1:11" ht="17.100000000000001" customHeight="1" x14ac:dyDescent="0.35">
      <c r="A5" s="14" t="s">
        <v>22</v>
      </c>
      <c r="B5" s="15">
        <v>910000</v>
      </c>
      <c r="C5" s="15" t="s">
        <v>28</v>
      </c>
      <c r="D5" s="15" t="s">
        <v>29</v>
      </c>
      <c r="E5" s="46" t="s">
        <v>36</v>
      </c>
      <c r="F5" s="15" t="s">
        <v>44</v>
      </c>
      <c r="G5" s="15" t="s">
        <v>47</v>
      </c>
      <c r="H5" s="15"/>
      <c r="I5" s="7"/>
      <c r="J5" s="7"/>
      <c r="K5" s="4"/>
    </row>
    <row r="6" spans="1:11" ht="17.100000000000001" customHeight="1" x14ac:dyDescent="0.2">
      <c r="A6" s="14" t="s">
        <v>23</v>
      </c>
      <c r="B6" s="15">
        <v>5000</v>
      </c>
      <c r="C6" s="15">
        <v>5000</v>
      </c>
      <c r="D6" s="15" t="s">
        <v>30</v>
      </c>
      <c r="E6" s="15" t="s">
        <v>37</v>
      </c>
      <c r="F6" s="15">
        <v>7024.64</v>
      </c>
      <c r="G6" s="15" t="s">
        <v>48</v>
      </c>
      <c r="H6" s="15"/>
      <c r="I6" s="6"/>
      <c r="J6" s="6"/>
      <c r="K6" s="5"/>
    </row>
    <row r="7" spans="1:11" ht="17.100000000000001" customHeight="1" x14ac:dyDescent="0.2">
      <c r="A7" s="14" t="s">
        <v>24</v>
      </c>
      <c r="B7" s="15">
        <v>7000</v>
      </c>
      <c r="C7" s="15">
        <v>7000</v>
      </c>
      <c r="D7" s="15" t="s">
        <v>31</v>
      </c>
      <c r="E7" s="15" t="s">
        <v>38</v>
      </c>
      <c r="F7" s="15">
        <v>9834.5</v>
      </c>
      <c r="G7" s="15" t="s">
        <v>49</v>
      </c>
      <c r="H7" s="15"/>
    </row>
    <row r="8" spans="1:11" ht="17.100000000000001" customHeight="1" x14ac:dyDescent="0.2">
      <c r="A8" s="14" t="s">
        <v>25</v>
      </c>
      <c r="B8" s="15">
        <v>10000</v>
      </c>
      <c r="C8" s="15">
        <v>10000</v>
      </c>
      <c r="D8" s="15" t="s">
        <v>32</v>
      </c>
      <c r="E8" s="15" t="s">
        <v>39</v>
      </c>
      <c r="F8" s="15">
        <v>12920.32</v>
      </c>
      <c r="G8" s="15" t="s">
        <v>50</v>
      </c>
      <c r="H8" s="15"/>
    </row>
    <row r="9" spans="1:11" ht="17.100000000000001" customHeight="1" x14ac:dyDescent="0.2">
      <c r="A9" s="14" t="s">
        <v>26</v>
      </c>
      <c r="B9" s="15">
        <v>1000000</v>
      </c>
      <c r="C9" s="15" t="s">
        <v>33</v>
      </c>
      <c r="D9" s="15" t="s">
        <v>40</v>
      </c>
      <c r="E9" s="15" t="s">
        <v>41</v>
      </c>
      <c r="F9" s="15" t="s">
        <v>45</v>
      </c>
      <c r="G9" s="15" t="s">
        <v>51</v>
      </c>
      <c r="H9" s="15"/>
    </row>
    <row r="10" spans="1:11" ht="17.100000000000001" customHeight="1" x14ac:dyDescent="0.2">
      <c r="A10" s="14"/>
      <c r="B10" s="15"/>
      <c r="C10" s="15"/>
      <c r="D10" s="15"/>
      <c r="E10" s="15"/>
      <c r="F10" s="15"/>
      <c r="G10" s="15"/>
      <c r="H10" s="15"/>
    </row>
    <row r="11" spans="1:11" ht="17.100000000000001" customHeight="1" x14ac:dyDescent="0.2">
      <c r="A11" s="14"/>
      <c r="B11" s="15"/>
      <c r="C11" s="15"/>
      <c r="D11" s="15"/>
      <c r="E11" s="15"/>
      <c r="F11" s="15"/>
      <c r="G11" s="15"/>
      <c r="H11" s="15"/>
    </row>
    <row r="12" spans="1:11" ht="17.100000000000001" customHeight="1" x14ac:dyDescent="0.25">
      <c r="A12" s="40" t="s">
        <v>2</v>
      </c>
      <c r="B12" s="41">
        <f t="shared" ref="B12:G12" si="0">SUM(B4:B11)</f>
        <v>3132000</v>
      </c>
      <c r="C12" s="41" t="s">
        <v>35</v>
      </c>
      <c r="D12" s="41" t="s">
        <v>42</v>
      </c>
      <c r="E12" s="41" t="s">
        <v>46</v>
      </c>
      <c r="F12" s="41" t="s">
        <v>53</v>
      </c>
      <c r="G12" s="41">
        <f t="shared" si="0"/>
        <v>0</v>
      </c>
      <c r="H12" s="16">
        <v>7704000</v>
      </c>
    </row>
    <row r="13" spans="1:11" ht="17.100000000000001" customHeight="1" x14ac:dyDescent="0.25">
      <c r="A13" s="39" t="s">
        <v>3</v>
      </c>
      <c r="B13" s="42">
        <f t="shared" ref="B13:G13" si="1">B12/B28</f>
        <v>3132000</v>
      </c>
      <c r="C13" s="42" t="s">
        <v>34</v>
      </c>
      <c r="D13" s="42" t="s">
        <v>35</v>
      </c>
      <c r="E13" s="42" t="s">
        <v>43</v>
      </c>
      <c r="F13" s="42" t="s">
        <v>46</v>
      </c>
      <c r="G13" s="42" t="s">
        <v>52</v>
      </c>
      <c r="H13" s="16" t="s">
        <v>53</v>
      </c>
      <c r="I13" s="3"/>
    </row>
    <row r="14" spans="1:11" ht="14.25" x14ac:dyDescent="0.2">
      <c r="A14" s="21" t="s">
        <v>16</v>
      </c>
      <c r="B14" s="22"/>
      <c r="C14" s="22"/>
      <c r="D14" s="22"/>
      <c r="E14" s="22"/>
      <c r="F14" s="22"/>
      <c r="G14" s="22"/>
      <c r="H14" s="23"/>
    </row>
    <row r="15" spans="1:11" ht="35.1" customHeight="1" x14ac:dyDescent="0.25">
      <c r="A15" s="27" t="s">
        <v>1</v>
      </c>
      <c r="B15" s="28" t="s">
        <v>9</v>
      </c>
      <c r="C15" s="28" t="s">
        <v>4</v>
      </c>
      <c r="D15" s="28" t="s">
        <v>5</v>
      </c>
      <c r="E15" s="28" t="s">
        <v>6</v>
      </c>
      <c r="F15" s="28" t="s">
        <v>7</v>
      </c>
      <c r="G15" s="28" t="s">
        <v>8</v>
      </c>
      <c r="H15" s="29" t="s">
        <v>14</v>
      </c>
    </row>
    <row r="16" spans="1:11" ht="17.100000000000001" customHeight="1" x14ac:dyDescent="0.2">
      <c r="A16" s="14" t="s">
        <v>54</v>
      </c>
      <c r="B16" s="15">
        <v>0</v>
      </c>
      <c r="C16" s="15" t="s">
        <v>55</v>
      </c>
      <c r="D16" s="15" t="s">
        <v>56</v>
      </c>
      <c r="E16" s="15" t="s">
        <v>57</v>
      </c>
      <c r="F16" s="15" t="s">
        <v>58</v>
      </c>
      <c r="G16" s="15" t="s">
        <v>59</v>
      </c>
      <c r="H16" s="47">
        <f t="shared" ref="H16:H25" si="2">SUM(B16:G16)</f>
        <v>0</v>
      </c>
    </row>
    <row r="17" spans="1:8" ht="17.100000000000001" customHeight="1" x14ac:dyDescent="0.2">
      <c r="A17" s="14"/>
      <c r="B17" s="15"/>
      <c r="C17" s="15"/>
      <c r="D17" s="15"/>
      <c r="E17" s="15"/>
      <c r="F17" s="15"/>
      <c r="G17" s="15"/>
      <c r="H17" s="47">
        <f t="shared" si="2"/>
        <v>0</v>
      </c>
    </row>
    <row r="18" spans="1:8" ht="17.100000000000001" customHeight="1" x14ac:dyDescent="0.2">
      <c r="A18" s="14"/>
      <c r="B18" s="15"/>
      <c r="C18" s="15"/>
      <c r="D18" s="15"/>
      <c r="E18" s="15"/>
      <c r="F18" s="15"/>
      <c r="G18" s="15"/>
      <c r="H18" s="47">
        <f t="shared" si="2"/>
        <v>0</v>
      </c>
    </row>
    <row r="19" spans="1:8" ht="17.100000000000001" customHeight="1" x14ac:dyDescent="0.2">
      <c r="A19" s="14"/>
      <c r="B19" s="15"/>
      <c r="C19" s="15"/>
      <c r="D19" s="15"/>
      <c r="E19" s="15"/>
      <c r="F19" s="15"/>
      <c r="G19" s="15"/>
      <c r="H19" s="47">
        <f t="shared" si="2"/>
        <v>0</v>
      </c>
    </row>
    <row r="20" spans="1:8" ht="17.100000000000001" customHeight="1" x14ac:dyDescent="0.2">
      <c r="A20" s="14"/>
      <c r="B20" s="15"/>
      <c r="C20" s="15"/>
      <c r="D20" s="15"/>
      <c r="E20" s="15"/>
      <c r="F20" s="15"/>
      <c r="G20" s="15"/>
      <c r="H20" s="47">
        <f t="shared" si="2"/>
        <v>0</v>
      </c>
    </row>
    <row r="21" spans="1:8" ht="17.100000000000001" customHeight="1" x14ac:dyDescent="0.2">
      <c r="A21" s="14"/>
      <c r="B21" s="15"/>
      <c r="C21" s="15"/>
      <c r="D21" s="15"/>
      <c r="E21" s="15"/>
      <c r="F21" s="15"/>
      <c r="G21" s="15"/>
      <c r="H21" s="47">
        <f t="shared" si="2"/>
        <v>0</v>
      </c>
    </row>
    <row r="22" spans="1:8" ht="17.100000000000001" customHeight="1" x14ac:dyDescent="0.2">
      <c r="A22" s="14"/>
      <c r="B22" s="15"/>
      <c r="C22" s="15"/>
      <c r="D22" s="15"/>
      <c r="E22" s="15"/>
      <c r="F22" s="15"/>
      <c r="G22" s="15"/>
      <c r="H22" s="47">
        <f t="shared" si="2"/>
        <v>0</v>
      </c>
    </row>
    <row r="23" spans="1:8" ht="17.100000000000001" customHeight="1" x14ac:dyDescent="0.2">
      <c r="A23" s="14"/>
      <c r="B23" s="15"/>
      <c r="C23" s="15"/>
      <c r="D23" s="15"/>
      <c r="E23" s="15"/>
      <c r="F23" s="15"/>
      <c r="G23" s="15"/>
      <c r="H23" s="47">
        <f t="shared" si="2"/>
        <v>0</v>
      </c>
    </row>
    <row r="24" spans="1:8" ht="17.100000000000001" customHeight="1" x14ac:dyDescent="0.25">
      <c r="A24" s="30" t="s">
        <v>10</v>
      </c>
      <c r="B24" s="31">
        <f t="shared" ref="B24:G24" si="3">SUM(B16:B23)</f>
        <v>0</v>
      </c>
      <c r="C24" s="31" t="s">
        <v>56</v>
      </c>
      <c r="D24" s="31" t="s">
        <v>57</v>
      </c>
      <c r="E24" s="31" t="s">
        <v>58</v>
      </c>
      <c r="F24" s="31" t="s">
        <v>59</v>
      </c>
      <c r="G24" s="31" t="s">
        <v>60</v>
      </c>
      <c r="H24" s="16" t="s">
        <v>61</v>
      </c>
    </row>
    <row r="25" spans="1:8" ht="17.100000000000001" customHeight="1" x14ac:dyDescent="0.25">
      <c r="A25" s="32" t="s">
        <v>11</v>
      </c>
      <c r="B25" s="33">
        <f t="shared" ref="B25:G25" si="4">B24/B28</f>
        <v>0</v>
      </c>
      <c r="C25" s="33" t="s">
        <v>55</v>
      </c>
      <c r="D25" s="33" t="s">
        <v>56</v>
      </c>
      <c r="E25" s="33" t="s">
        <v>57</v>
      </c>
      <c r="F25" s="33" t="s">
        <v>58</v>
      </c>
      <c r="G25" s="33" t="s">
        <v>59</v>
      </c>
      <c r="H25" s="34">
        <v>6515113.5</v>
      </c>
    </row>
    <row r="26" spans="1:8" ht="14.25" x14ac:dyDescent="0.2">
      <c r="A26" s="24" t="s">
        <v>16</v>
      </c>
      <c r="B26" s="25"/>
      <c r="C26" s="25"/>
      <c r="D26" s="25"/>
      <c r="E26" s="25"/>
      <c r="F26" s="25"/>
      <c r="G26" s="25"/>
      <c r="H26" s="26"/>
    </row>
    <row r="27" spans="1:8" ht="17.100000000000001" customHeight="1" x14ac:dyDescent="0.25">
      <c r="A27" s="13" t="s">
        <v>17</v>
      </c>
      <c r="B27" s="18">
        <v>0.02</v>
      </c>
      <c r="C27" s="48">
        <v>0.02</v>
      </c>
      <c r="D27" s="48">
        <v>0.02</v>
      </c>
      <c r="E27" s="48">
        <v>0.02</v>
      </c>
      <c r="F27" s="48">
        <v>0.02</v>
      </c>
      <c r="G27" s="48">
        <v>0.02</v>
      </c>
      <c r="H27" s="17"/>
    </row>
    <row r="28" spans="1:8" ht="17.100000000000001" customHeight="1" x14ac:dyDescent="0.2">
      <c r="A28" s="14" t="s">
        <v>12</v>
      </c>
      <c r="B28" s="19">
        <f>POWER(1+B27,0)</f>
        <v>1</v>
      </c>
      <c r="C28" s="19">
        <f>POWER(1+B27,1)</f>
        <v>1.02</v>
      </c>
      <c r="D28" s="19">
        <f>POWER(1+B27,2)</f>
        <v>1.0404</v>
      </c>
      <c r="E28" s="19">
        <f>POWER(1+B27,3)</f>
        <v>1.0612079999999999</v>
      </c>
      <c r="F28" s="19">
        <f>POWER(1+B27,4)</f>
        <v>1.08243216</v>
      </c>
      <c r="G28" s="19">
        <f>POWER(1+B27,5)</f>
        <v>1.1040808032</v>
      </c>
      <c r="H28" s="17"/>
    </row>
    <row r="29" spans="1:8" ht="17.100000000000001" customHeight="1" x14ac:dyDescent="0.25">
      <c r="A29" s="13" t="s">
        <v>15</v>
      </c>
      <c r="B29" s="20"/>
      <c r="C29" s="49">
        <v>5488000</v>
      </c>
      <c r="D29" s="49">
        <v>5762400</v>
      </c>
      <c r="E29" s="49">
        <v>6050520</v>
      </c>
      <c r="F29" s="20" t="s">
        <v>62</v>
      </c>
      <c r="G29" s="20" t="s">
        <v>63</v>
      </c>
      <c r="H29" s="43" t="s">
        <v>63</v>
      </c>
    </row>
    <row r="30" spans="1:8" s="9" customFormat="1" ht="30" customHeight="1" x14ac:dyDescent="0.25">
      <c r="A30" s="10" t="s">
        <v>20</v>
      </c>
      <c r="B30" s="11"/>
      <c r="C30" s="11"/>
      <c r="D30" s="11"/>
      <c r="E30" s="11"/>
      <c r="F30" s="11"/>
      <c r="G30" s="11"/>
      <c r="H30" s="12"/>
    </row>
  </sheetData>
  <mergeCells count="2">
    <mergeCell ref="A1:H1"/>
    <mergeCell ref="A2:H2"/>
  </mergeCells>
  <phoneticPr fontId="2" type="noConversion"/>
  <dataValidations count="4">
    <dataValidation allowBlank="1" showInputMessage="1" showErrorMessage="1" prompt="Enter a description of the cost." sqref="A4:A11" xr:uid="{00000000-0002-0000-0000-000000000000}"/>
    <dataValidation allowBlank="1" showInputMessage="1" showErrorMessage="1" prompt="Enter cost amounts as FV expectations." sqref="B4:G11" xr:uid="{00000000-0002-0000-0000-000001000000}"/>
    <dataValidation allowBlank="1" showInputMessage="1" showErrorMessage="1" prompt="Enter a description of the benefit." sqref="A16:A23" xr:uid="{00000000-0002-0000-0000-000002000000}"/>
    <dataValidation allowBlank="1" showInputMessage="1" showErrorMessage="1" prompt="Enter benefit amounts as FV expectations." sqref="B16:G23" xr:uid="{00000000-0002-0000-0000-000003000000}"/>
  </dataValidations>
  <pageMargins left="0.75" right="0.75" top="1" bottom="1" header="0.5" footer="0.5"/>
  <pageSetup orientation="portrait" r:id="rId1"/>
  <headerFooter alignWithMargins="0"/>
  <tableParts count="2">
    <tablePart r:id="rId2"/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C6309950F4B841B0873CF5C3A71AA7" ma:contentTypeVersion="1" ma:contentTypeDescription="Create a new document." ma:contentTypeScope="" ma:versionID="99118bbcc056e14b9b0fc7b25939ab36">
  <xsd:schema xmlns:xsd="http://www.w3.org/2001/XMLSchema" xmlns:xs="http://www.w3.org/2001/XMLSchema" xmlns:p="http://schemas.microsoft.com/office/2006/metadata/properties" xmlns:ns2="e6133e0f-bfa9-4be9-874e-2d5da8fd999d" targetNamespace="http://schemas.microsoft.com/office/2006/metadata/properties" ma:root="true" ma:fieldsID="ee1056a8662cfe3165545d717414c389" ns2:_="">
    <xsd:import namespace="e6133e0f-bfa9-4be9-874e-2d5da8fd999d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133e0f-bfa9-4be9-874e-2d5da8fd999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/>
</file>

<file path=customXml/itemProps1.xml><?xml version="1.0" encoding="utf-8"?>
<ds:datastoreItem xmlns:ds="http://schemas.openxmlformats.org/officeDocument/2006/customXml" ds:itemID="{84387D03-E4CB-4516-B3C6-84477605183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7EB2F78-2E09-43F8-82EC-E0153C446972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e6133e0f-bfa9-4be9-874e-2d5da8fd999d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E59983E3-584D-4FA3-A6F2-FBB0A56C64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6133e0f-bfa9-4be9-874e-2d5da8fd999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7C912E0F-025F-4339-BC7E-31D2F5D5A40C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CBA Template</vt:lpstr>
      <vt:lpstr>NetBenefit</vt:lpstr>
      <vt:lpstr>'CBA Template'!Print_Area</vt:lpstr>
      <vt:lpstr>TitleRegion.1.a3.h13.1</vt:lpstr>
      <vt:lpstr>TitleRegion2.a15.h25.1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Cost Benefit Analysis Template</dc:title>
  <dc:creator>Natasha Smith</dc:creator>
  <cp:keywords>CBA, net benefits, costs, benefits, present value, future value</cp:keywords>
  <cp:lastModifiedBy>hp</cp:lastModifiedBy>
  <dcterms:created xsi:type="dcterms:W3CDTF">2009-12-01T04:28:50Z</dcterms:created>
  <dcterms:modified xsi:type="dcterms:W3CDTF">2021-05-19T08:18:51Z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0x01010079C6309950F4B841B0873CF5C3A71AA7</vt:lpwstr>
  </property>
</Properties>
</file>